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635" windowHeight="125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Sheet1!$B$1:$I$32</definedName>
  </definedNames>
  <calcPr calcId="145621"/>
</workbook>
</file>

<file path=xl/calcChain.xml><?xml version="1.0" encoding="utf-8"?>
<calcChain xmlns="http://schemas.openxmlformats.org/spreadsheetml/2006/main">
  <c r="I16" i="1" l="1"/>
  <c r="I26" i="1" l="1"/>
  <c r="I18" i="1" l="1"/>
  <c r="I17" i="1"/>
  <c r="I19" i="1"/>
  <c r="I20" i="1"/>
  <c r="I5" i="1"/>
  <c r="I6" i="1"/>
  <c r="I7" i="1"/>
  <c r="I8" i="1"/>
  <c r="I9" i="1"/>
  <c r="I10" i="1"/>
  <c r="I11" i="1"/>
  <c r="I12" i="1"/>
  <c r="I13" i="1"/>
  <c r="I14" i="1"/>
  <c r="I15" i="1"/>
  <c r="I21" i="1"/>
  <c r="I22" i="1"/>
  <c r="I23" i="1"/>
  <c r="I24" i="1"/>
  <c r="I25" i="1"/>
  <c r="I4" i="1"/>
  <c r="I30" i="1" l="1"/>
  <c r="I27" i="1"/>
  <c r="I32" i="1" l="1"/>
</calcChain>
</file>

<file path=xl/sharedStrings.xml><?xml version="1.0" encoding="utf-8"?>
<sst xmlns="http://schemas.openxmlformats.org/spreadsheetml/2006/main" count="109" uniqueCount="78">
  <si>
    <t>구분</t>
    <phoneticPr fontId="2" type="noConversion"/>
  </si>
  <si>
    <t>품목</t>
    <phoneticPr fontId="2" type="noConversion"/>
  </si>
  <si>
    <t>내용</t>
    <phoneticPr fontId="2" type="noConversion"/>
  </si>
  <si>
    <t>수량</t>
    <phoneticPr fontId="2" type="noConversion"/>
  </si>
  <si>
    <t>단가</t>
    <phoneticPr fontId="2" type="noConversion"/>
  </si>
  <si>
    <t>금액</t>
    <phoneticPr fontId="2" type="noConversion"/>
  </si>
  <si>
    <t>장기 저장장치 부품</t>
    <phoneticPr fontId="2" type="noConversion"/>
  </si>
  <si>
    <t>Quantum Scalar i6000 and AEL6000 IBM LTO-8 Tape Drive Module, 8Gb Native Fibre Channel, Dual Port</t>
    <phoneticPr fontId="2" type="noConversion"/>
  </si>
  <si>
    <t>장기 저장장치 라이선스</t>
    <phoneticPr fontId="2" type="noConversion"/>
  </si>
  <si>
    <t>LSC6K-ALSL-100B</t>
    <phoneticPr fontId="2" type="noConversion"/>
  </si>
  <si>
    <t xml:space="preserve">Quantum Scalar i6000 100-slot License Key, no modules included </t>
    <phoneticPr fontId="2" type="noConversion"/>
  </si>
  <si>
    <t>제조사</t>
    <phoneticPr fontId="2" type="noConversion"/>
  </si>
  <si>
    <t>Quantum</t>
    <phoneticPr fontId="2" type="noConversion"/>
  </si>
  <si>
    <t>LSC2K-APAR-001A</t>
    <phoneticPr fontId="2" type="noConversion"/>
  </si>
  <si>
    <t xml:space="preserve">Quantum Scalar i6000 Partitioning Option License Key </t>
    <phoneticPr fontId="2" type="noConversion"/>
  </si>
  <si>
    <t>장기 저장장치 본품</t>
    <phoneticPr fontId="2" type="noConversion"/>
  </si>
  <si>
    <t>LSC6K-AEMC-001C</t>
    <phoneticPr fontId="2" type="noConversion"/>
  </si>
  <si>
    <t xml:space="preserve">Quantum Scalar i6000 and AEL6000 Storage Expansion Module(SEM3), 
no tape drive support </t>
    <phoneticPr fontId="2" type="noConversion"/>
  </si>
  <si>
    <t>단기 저장장치 라이선스</t>
    <phoneticPr fontId="2" type="noConversion"/>
  </si>
  <si>
    <t>LSC6K-ALAV-000A</t>
    <phoneticPr fontId="2" type="noConversion"/>
  </si>
  <si>
    <t xml:space="preserve">Quantum Scalar i6000 and AEL6000 Active Vault License </t>
    <phoneticPr fontId="2" type="noConversion"/>
  </si>
  <si>
    <t>WSNSE-AL2B-001A</t>
    <phoneticPr fontId="2" type="noConversion"/>
  </si>
  <si>
    <t xml:space="preserve">Quantum StorNext Storage Manager, 25-slot license, 
Quantum LTO only, 1-500 slots </t>
    <phoneticPr fontId="2" type="noConversion"/>
  </si>
  <si>
    <t>단기 저장장치 본품</t>
    <phoneticPr fontId="2" type="noConversion"/>
  </si>
  <si>
    <t>BXCBB-CWCR-001C</t>
    <phoneticPr fontId="2" type="noConversion"/>
  </si>
  <si>
    <t xml:space="preserve">Quantum Xcellis Workflow Director with Combined User Data and Metadata, QXS-456RC, Fibre Channel, 336TB raw (56x6TB), non-SED, dual node </t>
    <phoneticPr fontId="2" type="noConversion"/>
  </si>
  <si>
    <t>단기 저장장치 부품</t>
    <phoneticPr fontId="2" type="noConversion"/>
  </si>
  <si>
    <t>BXCBB-ANCP-010A</t>
    <phoneticPr fontId="2" type="noConversion"/>
  </si>
  <si>
    <t>Quantum Xcellis Workflow Director NIC Kit for dual node configurations, 
10GbE Dual-Port, Low-Profile, Optical</t>
    <phoneticPr fontId="2" type="noConversion"/>
  </si>
  <si>
    <t>BXCBB-FFCA-416A</t>
    <phoneticPr fontId="2" type="noConversion"/>
  </si>
  <si>
    <t xml:space="preserve">Quantum Xcellis Workflow Director Fibre Channel HBA Kit for dual node configurations, 16Gbps Quad-Port, Low-Profile, Optical </t>
    <phoneticPr fontId="2" type="noConversion"/>
  </si>
  <si>
    <t>BXCBB-ALNA-001A</t>
    <phoneticPr fontId="2" type="noConversion"/>
  </si>
  <si>
    <t xml:space="preserve">Quantum Xcellis Workflow Director/Xcellis Workflow Extender, 
NAS License, dual node </t>
    <phoneticPr fontId="2" type="noConversion"/>
  </si>
  <si>
    <t>WSNSE-UEVA-001A</t>
    <phoneticPr fontId="2" type="noConversion"/>
  </si>
  <si>
    <t xml:space="preserve">Quantum StorNext Vaulting Option </t>
    <phoneticPr fontId="2" type="noConversion"/>
  </si>
  <si>
    <t>테잎 미디어</t>
    <phoneticPr fontId="2" type="noConversion"/>
  </si>
  <si>
    <t>MR-L8MQN-01</t>
    <phoneticPr fontId="2" type="noConversion"/>
  </si>
  <si>
    <t xml:space="preserve">Quantum data cartridge, LTO Ultrium 8 </t>
    <phoneticPr fontId="2" type="noConversion"/>
  </si>
  <si>
    <t>66-0000-8781-8</t>
    <phoneticPr fontId="2" type="noConversion"/>
  </si>
  <si>
    <t xml:space="preserve">Ultrium Head Cleaner </t>
    <phoneticPr fontId="2" type="noConversion"/>
  </si>
  <si>
    <t>네트워크 스위치</t>
    <phoneticPr fontId="2" type="noConversion"/>
  </si>
  <si>
    <t>SAN Switch</t>
    <phoneticPr fontId="2" type="noConversion"/>
  </si>
  <si>
    <t>PCIe 확장케이스</t>
    <phoneticPr fontId="2" type="noConversion"/>
  </si>
  <si>
    <t>APPLE 잰더</t>
    <phoneticPr fontId="2" type="noConversion"/>
  </si>
  <si>
    <t>APPLE 정품
Thunderbolt3(USB-C)-Thunderbolt2 어댑터</t>
    <phoneticPr fontId="2" type="noConversion"/>
  </si>
  <si>
    <t>APPLE Cable</t>
    <phoneticPr fontId="2" type="noConversion"/>
  </si>
  <si>
    <t>Thunderbolt2 Cable</t>
    <phoneticPr fontId="2" type="noConversion"/>
  </si>
  <si>
    <t>SMALL-TREE 10G NIC</t>
    <phoneticPr fontId="2" type="noConversion"/>
  </si>
  <si>
    <t>P2E10G-2-SR 10GbE Two Port 
10G-SFP+(GBIG포함)</t>
    <phoneticPr fontId="2" type="noConversion"/>
  </si>
  <si>
    <t>16G HBA</t>
    <phoneticPr fontId="2" type="noConversion"/>
  </si>
  <si>
    <t>SAN 클라이언트 연결용(MAC)호환 (GBIC포함)</t>
    <phoneticPr fontId="2" type="noConversion"/>
  </si>
  <si>
    <t>cable</t>
    <phoneticPr fontId="2" type="noConversion"/>
  </si>
  <si>
    <t>10G SFP+ 클라이언트 연결용(30M)</t>
    <phoneticPr fontId="2" type="noConversion"/>
  </si>
  <si>
    <t>클라이언트 연결용 SAN Cable(20M)</t>
    <phoneticPr fontId="2" type="noConversion"/>
  </si>
  <si>
    <t>RACK</t>
    <phoneticPr fontId="2" type="noConversion"/>
  </si>
  <si>
    <t>19" Standalone Standard System Rack, 200-240VAC</t>
    <phoneticPr fontId="2" type="noConversion"/>
  </si>
  <si>
    <t>내역</t>
    <phoneticPr fontId="2" type="noConversion"/>
  </si>
  <si>
    <t>시스템</t>
    <phoneticPr fontId="2" type="noConversion"/>
  </si>
  <si>
    <t>유지보수</t>
    <phoneticPr fontId="2" type="noConversion"/>
  </si>
  <si>
    <t>년</t>
    <phoneticPr fontId="2" type="noConversion"/>
  </si>
  <si>
    <t>금액</t>
    <phoneticPr fontId="2" type="noConversion"/>
  </si>
  <si>
    <t>유지보수율</t>
    <phoneticPr fontId="2" type="noConversion"/>
  </si>
  <si>
    <t>내용</t>
    <phoneticPr fontId="2" type="noConversion"/>
  </si>
  <si>
    <t>무상유지보수(소모품포함) 1년 + 유상유지보수(소모품별도 4년)</t>
    <phoneticPr fontId="2" type="noConversion"/>
  </si>
  <si>
    <t>총계</t>
    <phoneticPr fontId="2" type="noConversion"/>
  </si>
  <si>
    <t>LSC6K-ATDJ-L8BD</t>
    <phoneticPr fontId="2" type="noConversion"/>
  </si>
  <si>
    <t>가격산출내역서</t>
    <phoneticPr fontId="2" type="noConversion"/>
  </si>
  <si>
    <t>시스템 합계</t>
    <phoneticPr fontId="2" type="noConversion"/>
  </si>
  <si>
    <t>-</t>
    <phoneticPr fontId="2" type="noConversion"/>
  </si>
  <si>
    <t xml:space="preserve">OWC Mercury Helios3 </t>
    <phoneticPr fontId="2" type="noConversion"/>
  </si>
  <si>
    <t>OWC</t>
    <phoneticPr fontId="2" type="noConversion"/>
  </si>
  <si>
    <t>APPLE</t>
    <phoneticPr fontId="2" type="noConversion"/>
  </si>
  <si>
    <t>SMALL TREE</t>
    <phoneticPr fontId="2" type="noConversion"/>
  </si>
  <si>
    <t>기타부품</t>
    <phoneticPr fontId="2" type="noConversion"/>
  </si>
  <si>
    <t>소모품 및 기타부품</t>
    <phoneticPr fontId="2" type="noConversion"/>
  </si>
  <si>
    <t>소모품 및 기타부품 합계</t>
    <phoneticPr fontId="2" type="noConversion"/>
  </si>
  <si>
    <t xml:space="preserve">Brocade 6510 16Gbps SAN Switch
(제공포트:36포트이상 Brocade 정품 GBIC 포함) </t>
    <phoneticPr fontId="2" type="noConversion"/>
  </si>
  <si>
    <t>Brocade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</si>
</sst>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-* #,##0_-;\-* #,##0_-;_-* &quot;-&quot;??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1" fontId="0" fillId="0" borderId="1" xfId="1" applyFont="1" applyBorder="1" applyProtection="1">
      <alignment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41" fontId="0" fillId="0" borderId="1" xfId="1" applyFont="1" applyFill="1" applyBorder="1" applyProtection="1">
      <alignment vertical="center"/>
      <protection locked="0"/>
    </xf>
    <xf numFmtId="41" fontId="0" fillId="0" borderId="1" xfId="0" applyNumberFormat="1" applyFill="1" applyBorder="1" applyProtection="1">
      <alignment vertical="center"/>
      <protection locked="0"/>
    </xf>
    <xf numFmtId="41" fontId="6" fillId="0" borderId="1" xfId="1" applyFont="1" applyFill="1" applyBorder="1" applyProtection="1">
      <alignment vertical="center"/>
      <protection locked="0"/>
    </xf>
    <xf numFmtId="41" fontId="6" fillId="0" borderId="1" xfId="0" applyNumberFormat="1" applyFont="1" applyFill="1" applyBorder="1" applyProtection="1">
      <alignment vertical="center"/>
      <protection locked="0"/>
    </xf>
    <xf numFmtId="41" fontId="3" fillId="4" borderId="1" xfId="0" applyNumberFormat="1" applyFont="1" applyFill="1" applyBorder="1" applyProtection="1">
      <alignment vertical="center"/>
      <protection locked="0"/>
    </xf>
    <xf numFmtId="41" fontId="3" fillId="0" borderId="1" xfId="0" applyNumberFormat="1" applyFont="1" applyFill="1" applyBorder="1" applyProtection="1">
      <alignment vertical="center"/>
      <protection locked="0"/>
    </xf>
    <xf numFmtId="176" fontId="3" fillId="5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41" fontId="3" fillId="2" borderId="1" xfId="0" applyNumberFormat="1" applyFont="1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41" fontId="3" fillId="4" borderId="1" xfId="1" applyFont="1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4" borderId="1" xfId="0" applyFill="1" applyBorder="1" applyAlignment="1" applyProtection="1">
      <alignment horizontal="center" vertical="center"/>
    </xf>
    <xf numFmtId="41" fontId="0" fillId="4" borderId="1" xfId="1" applyFont="1" applyFill="1" applyBorder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41" fontId="0" fillId="0" borderId="1" xfId="1" applyFont="1" applyFill="1" applyBorder="1" applyProtection="1">
      <alignment vertical="center"/>
    </xf>
    <xf numFmtId="10" fontId="3" fillId="5" borderId="1" xfId="0" applyNumberFormat="1" applyFont="1" applyFill="1" applyBorder="1" applyAlignment="1" applyProtection="1">
      <alignment horizontal="center" vertical="center"/>
    </xf>
    <xf numFmtId="10" fontId="0" fillId="0" borderId="1" xfId="0" applyNumberFormat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1" fontId="7" fillId="0" borderId="1" xfId="1" applyFont="1" applyFill="1" applyBorder="1" applyProtection="1">
      <alignment vertical="center"/>
      <protection locked="0"/>
    </xf>
    <xf numFmtId="41" fontId="7" fillId="0" borderId="1" xfId="0" applyNumberFormat="1" applyFont="1" applyFill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2"/>
  <sheetViews>
    <sheetView tabSelected="1" topLeftCell="A19" workbookViewId="0">
      <selection activeCell="I17" sqref="I17"/>
    </sheetView>
  </sheetViews>
  <sheetFormatPr defaultRowHeight="16.5"/>
  <cols>
    <col min="1" max="1" width="9" style="1"/>
    <col min="2" max="2" width="12" style="1" customWidth="1"/>
    <col min="3" max="3" width="22.75" style="1" bestFit="1" customWidth="1"/>
    <col min="4" max="4" width="11.5" style="1" customWidth="1"/>
    <col min="5" max="5" width="21" style="1" bestFit="1" customWidth="1"/>
    <col min="6" max="6" width="34.625" style="1" customWidth="1"/>
    <col min="7" max="7" width="9" style="1"/>
    <col min="8" max="8" width="16.25" style="1" customWidth="1"/>
    <col min="9" max="9" width="20.5" style="1" customWidth="1"/>
    <col min="10" max="16384" width="9" style="1"/>
  </cols>
  <sheetData>
    <row r="1" spans="2:9" ht="26.25">
      <c r="B1" s="44" t="s">
        <v>66</v>
      </c>
      <c r="C1" s="44"/>
      <c r="D1" s="44"/>
      <c r="E1" s="44"/>
      <c r="F1" s="44"/>
      <c r="G1" s="44"/>
      <c r="H1" s="44"/>
      <c r="I1" s="44"/>
    </row>
    <row r="2" spans="2:9">
      <c r="B2" s="13"/>
      <c r="C2" s="13"/>
      <c r="D2" s="13"/>
      <c r="E2" s="13"/>
      <c r="F2" s="13"/>
      <c r="G2" s="13"/>
      <c r="H2" s="13"/>
      <c r="I2" s="13"/>
    </row>
    <row r="3" spans="2:9">
      <c r="B3" s="14" t="s">
        <v>0</v>
      </c>
      <c r="C3" s="14" t="s">
        <v>56</v>
      </c>
      <c r="D3" s="14" t="s">
        <v>11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5</v>
      </c>
    </row>
    <row r="4" spans="2:9" ht="49.5">
      <c r="B4" s="45" t="s">
        <v>57</v>
      </c>
      <c r="C4" s="15" t="s">
        <v>6</v>
      </c>
      <c r="D4" s="15" t="s">
        <v>12</v>
      </c>
      <c r="E4" s="15" t="s">
        <v>65</v>
      </c>
      <c r="F4" s="16" t="s">
        <v>7</v>
      </c>
      <c r="G4" s="15">
        <v>4</v>
      </c>
      <c r="H4" s="2"/>
      <c r="I4" s="3">
        <f>G4*H4</f>
        <v>0</v>
      </c>
    </row>
    <row r="5" spans="2:9" ht="33">
      <c r="B5" s="46"/>
      <c r="C5" s="17" t="s">
        <v>8</v>
      </c>
      <c r="D5" s="17" t="s">
        <v>12</v>
      </c>
      <c r="E5" s="17" t="s">
        <v>9</v>
      </c>
      <c r="F5" s="18" t="s">
        <v>10</v>
      </c>
      <c r="G5" s="17">
        <v>4</v>
      </c>
      <c r="H5" s="4"/>
      <c r="I5" s="5">
        <f t="shared" ref="I5:I25" si="0">G5*H5</f>
        <v>0</v>
      </c>
    </row>
    <row r="6" spans="2:9" ht="33">
      <c r="B6" s="46"/>
      <c r="C6" s="17" t="s">
        <v>8</v>
      </c>
      <c r="D6" s="17" t="s">
        <v>12</v>
      </c>
      <c r="E6" s="17" t="s">
        <v>13</v>
      </c>
      <c r="F6" s="18" t="s">
        <v>14</v>
      </c>
      <c r="G6" s="17">
        <v>1</v>
      </c>
      <c r="H6" s="4"/>
      <c r="I6" s="5">
        <f t="shared" si="0"/>
        <v>0</v>
      </c>
    </row>
    <row r="7" spans="2:9" ht="49.5">
      <c r="B7" s="46"/>
      <c r="C7" s="17" t="s">
        <v>15</v>
      </c>
      <c r="D7" s="17" t="s">
        <v>12</v>
      </c>
      <c r="E7" s="17" t="s">
        <v>16</v>
      </c>
      <c r="F7" s="18" t="s">
        <v>17</v>
      </c>
      <c r="G7" s="17">
        <v>1</v>
      </c>
      <c r="H7" s="4"/>
      <c r="I7" s="5">
        <f t="shared" si="0"/>
        <v>0</v>
      </c>
    </row>
    <row r="8" spans="2:9" ht="33">
      <c r="B8" s="46"/>
      <c r="C8" s="19" t="s">
        <v>18</v>
      </c>
      <c r="D8" s="20" t="s">
        <v>12</v>
      </c>
      <c r="E8" s="20" t="s">
        <v>19</v>
      </c>
      <c r="F8" s="21" t="s">
        <v>20</v>
      </c>
      <c r="G8" s="20">
        <v>1</v>
      </c>
      <c r="H8" s="6"/>
      <c r="I8" s="7">
        <f t="shared" si="0"/>
        <v>0</v>
      </c>
    </row>
    <row r="9" spans="2:9" ht="49.5">
      <c r="B9" s="46"/>
      <c r="C9" s="20" t="s">
        <v>18</v>
      </c>
      <c r="D9" s="20" t="s">
        <v>12</v>
      </c>
      <c r="E9" s="20" t="s">
        <v>21</v>
      </c>
      <c r="F9" s="21" t="s">
        <v>22</v>
      </c>
      <c r="G9" s="20">
        <v>8</v>
      </c>
      <c r="H9" s="6"/>
      <c r="I9" s="7">
        <f t="shared" si="0"/>
        <v>0</v>
      </c>
    </row>
    <row r="10" spans="2:9" ht="82.5">
      <c r="B10" s="46"/>
      <c r="C10" s="17" t="s">
        <v>23</v>
      </c>
      <c r="D10" s="17" t="s">
        <v>12</v>
      </c>
      <c r="E10" s="17" t="s">
        <v>24</v>
      </c>
      <c r="F10" s="18" t="s">
        <v>25</v>
      </c>
      <c r="G10" s="17">
        <v>1</v>
      </c>
      <c r="H10" s="4"/>
      <c r="I10" s="5">
        <f t="shared" si="0"/>
        <v>0</v>
      </c>
    </row>
    <row r="11" spans="2:9" ht="49.5">
      <c r="B11" s="46"/>
      <c r="C11" s="17" t="s">
        <v>26</v>
      </c>
      <c r="D11" s="17" t="s">
        <v>12</v>
      </c>
      <c r="E11" s="17" t="s">
        <v>27</v>
      </c>
      <c r="F11" s="18" t="s">
        <v>28</v>
      </c>
      <c r="G11" s="17">
        <v>1</v>
      </c>
      <c r="H11" s="4"/>
      <c r="I11" s="5">
        <f t="shared" si="0"/>
        <v>0</v>
      </c>
    </row>
    <row r="12" spans="2:9" ht="66">
      <c r="B12" s="46"/>
      <c r="C12" s="17" t="s">
        <v>26</v>
      </c>
      <c r="D12" s="17" t="s">
        <v>12</v>
      </c>
      <c r="E12" s="17" t="s">
        <v>29</v>
      </c>
      <c r="F12" s="18" t="s">
        <v>30</v>
      </c>
      <c r="G12" s="17">
        <v>2</v>
      </c>
      <c r="H12" s="4"/>
      <c r="I12" s="5">
        <f t="shared" si="0"/>
        <v>0</v>
      </c>
    </row>
    <row r="13" spans="2:9" ht="49.5">
      <c r="B13" s="46"/>
      <c r="C13" s="17" t="s">
        <v>18</v>
      </c>
      <c r="D13" s="17" t="s">
        <v>12</v>
      </c>
      <c r="E13" s="17" t="s">
        <v>31</v>
      </c>
      <c r="F13" s="18" t="s">
        <v>32</v>
      </c>
      <c r="G13" s="17">
        <v>1</v>
      </c>
      <c r="H13" s="4"/>
      <c r="I13" s="5">
        <f t="shared" si="0"/>
        <v>0</v>
      </c>
    </row>
    <row r="14" spans="2:9">
      <c r="B14" s="46"/>
      <c r="C14" s="17" t="s">
        <v>18</v>
      </c>
      <c r="D14" s="17" t="s">
        <v>12</v>
      </c>
      <c r="E14" s="17" t="s">
        <v>33</v>
      </c>
      <c r="F14" s="18" t="s">
        <v>34</v>
      </c>
      <c r="G14" s="17">
        <v>1</v>
      </c>
      <c r="H14" s="4"/>
      <c r="I14" s="5">
        <f t="shared" si="0"/>
        <v>0</v>
      </c>
    </row>
    <row r="15" spans="2:9" ht="49.5">
      <c r="B15" s="47"/>
      <c r="C15" s="34" t="s">
        <v>40</v>
      </c>
      <c r="D15" s="34" t="s">
        <v>77</v>
      </c>
      <c r="E15" s="34" t="s">
        <v>41</v>
      </c>
      <c r="F15" s="35" t="s">
        <v>76</v>
      </c>
      <c r="G15" s="34">
        <v>1</v>
      </c>
      <c r="H15" s="36"/>
      <c r="I15" s="37">
        <f t="shared" si="0"/>
        <v>0</v>
      </c>
    </row>
    <row r="16" spans="2:9">
      <c r="B16" s="51" t="s">
        <v>67</v>
      </c>
      <c r="C16" s="52"/>
      <c r="D16" s="52"/>
      <c r="E16" s="52"/>
      <c r="F16" s="53"/>
      <c r="G16" s="22"/>
      <c r="H16" s="23"/>
      <c r="I16" s="8">
        <f>SUM(I4:I15)</f>
        <v>0</v>
      </c>
    </row>
    <row r="17" spans="2:9">
      <c r="B17" s="48" t="s">
        <v>74</v>
      </c>
      <c r="C17" s="17" t="s">
        <v>35</v>
      </c>
      <c r="D17" s="17" t="s">
        <v>12</v>
      </c>
      <c r="E17" s="17" t="s">
        <v>36</v>
      </c>
      <c r="F17" s="18" t="s">
        <v>37</v>
      </c>
      <c r="G17" s="17">
        <v>150</v>
      </c>
      <c r="H17" s="4"/>
      <c r="I17" s="5">
        <f t="shared" ref="I17:I18" si="1">G17*H17</f>
        <v>0</v>
      </c>
    </row>
    <row r="18" spans="2:9">
      <c r="B18" s="49"/>
      <c r="C18" s="17" t="s">
        <v>35</v>
      </c>
      <c r="D18" s="17" t="s">
        <v>12</v>
      </c>
      <c r="E18" s="17" t="s">
        <v>38</v>
      </c>
      <c r="F18" s="18" t="s">
        <v>39</v>
      </c>
      <c r="G18" s="17">
        <v>4</v>
      </c>
      <c r="H18" s="4"/>
      <c r="I18" s="5">
        <f t="shared" si="1"/>
        <v>0</v>
      </c>
    </row>
    <row r="19" spans="2:9" ht="33">
      <c r="B19" s="49"/>
      <c r="C19" s="34" t="s">
        <v>73</v>
      </c>
      <c r="D19" s="34" t="s">
        <v>68</v>
      </c>
      <c r="E19" s="34" t="s">
        <v>54</v>
      </c>
      <c r="F19" s="35" t="s">
        <v>55</v>
      </c>
      <c r="G19" s="34">
        <v>1</v>
      </c>
      <c r="H19" s="36"/>
      <c r="I19" s="37">
        <f t="shared" si="0"/>
        <v>0</v>
      </c>
    </row>
    <row r="20" spans="2:9" ht="33">
      <c r="B20" s="49"/>
      <c r="C20" s="34" t="s">
        <v>73</v>
      </c>
      <c r="D20" s="17" t="s">
        <v>68</v>
      </c>
      <c r="E20" s="17" t="s">
        <v>49</v>
      </c>
      <c r="F20" s="18" t="s">
        <v>50</v>
      </c>
      <c r="G20" s="17">
        <v>2</v>
      </c>
      <c r="H20" s="4"/>
      <c r="I20" s="5">
        <f t="shared" ref="I20" si="2">G20*H20</f>
        <v>0</v>
      </c>
    </row>
    <row r="21" spans="2:9">
      <c r="B21" s="49"/>
      <c r="C21" s="34" t="s">
        <v>73</v>
      </c>
      <c r="D21" s="17" t="s">
        <v>70</v>
      </c>
      <c r="E21" s="17" t="s">
        <v>42</v>
      </c>
      <c r="F21" s="18" t="s">
        <v>69</v>
      </c>
      <c r="G21" s="17">
        <v>3</v>
      </c>
      <c r="H21" s="4"/>
      <c r="I21" s="5">
        <f t="shared" si="0"/>
        <v>0</v>
      </c>
    </row>
    <row r="22" spans="2:9" ht="49.5">
      <c r="B22" s="49"/>
      <c r="C22" s="34" t="s">
        <v>73</v>
      </c>
      <c r="D22" s="17" t="s">
        <v>71</v>
      </c>
      <c r="E22" s="17" t="s">
        <v>43</v>
      </c>
      <c r="F22" s="18" t="s">
        <v>44</v>
      </c>
      <c r="G22" s="17">
        <v>3</v>
      </c>
      <c r="H22" s="4"/>
      <c r="I22" s="5">
        <f t="shared" si="0"/>
        <v>0</v>
      </c>
    </row>
    <row r="23" spans="2:9">
      <c r="B23" s="49"/>
      <c r="C23" s="34" t="s">
        <v>73</v>
      </c>
      <c r="D23" s="17" t="s">
        <v>71</v>
      </c>
      <c r="E23" s="17" t="s">
        <v>45</v>
      </c>
      <c r="F23" s="18" t="s">
        <v>46</v>
      </c>
      <c r="G23" s="17">
        <v>3</v>
      </c>
      <c r="H23" s="4"/>
      <c r="I23" s="5">
        <f t="shared" si="0"/>
        <v>0</v>
      </c>
    </row>
    <row r="24" spans="2:9" ht="33">
      <c r="B24" s="49"/>
      <c r="C24" s="34" t="s">
        <v>73</v>
      </c>
      <c r="D24" s="24" t="s">
        <v>72</v>
      </c>
      <c r="E24" s="17" t="s">
        <v>47</v>
      </c>
      <c r="F24" s="18" t="s">
        <v>48</v>
      </c>
      <c r="G24" s="17">
        <v>11</v>
      </c>
      <c r="H24" s="4"/>
      <c r="I24" s="5">
        <f t="shared" si="0"/>
        <v>0</v>
      </c>
    </row>
    <row r="25" spans="2:9">
      <c r="B25" s="49"/>
      <c r="C25" s="34" t="s">
        <v>73</v>
      </c>
      <c r="D25" s="17" t="s">
        <v>68</v>
      </c>
      <c r="E25" s="17" t="s">
        <v>51</v>
      </c>
      <c r="F25" s="18" t="s">
        <v>52</v>
      </c>
      <c r="G25" s="17">
        <v>8</v>
      </c>
      <c r="H25" s="4"/>
      <c r="I25" s="5">
        <f t="shared" si="0"/>
        <v>0</v>
      </c>
    </row>
    <row r="26" spans="2:9">
      <c r="B26" s="50"/>
      <c r="C26" s="34" t="s">
        <v>73</v>
      </c>
      <c r="D26" s="17" t="s">
        <v>68</v>
      </c>
      <c r="E26" s="17" t="s">
        <v>51</v>
      </c>
      <c r="F26" s="18" t="s">
        <v>53</v>
      </c>
      <c r="G26" s="17">
        <v>2</v>
      </c>
      <c r="H26" s="4"/>
      <c r="I26" s="5">
        <f>G26*H26</f>
        <v>0</v>
      </c>
    </row>
    <row r="27" spans="2:9">
      <c r="B27" s="51" t="s">
        <v>75</v>
      </c>
      <c r="C27" s="52"/>
      <c r="D27" s="52"/>
      <c r="E27" s="52"/>
      <c r="F27" s="53"/>
      <c r="G27" s="25"/>
      <c r="H27" s="26"/>
      <c r="I27" s="8">
        <f>SUM(I17:I26)</f>
        <v>0</v>
      </c>
    </row>
    <row r="28" spans="2:9">
      <c r="B28" s="27"/>
      <c r="C28" s="28"/>
      <c r="D28" s="28"/>
      <c r="E28" s="28"/>
      <c r="F28" s="29"/>
      <c r="G28" s="17"/>
      <c r="H28" s="30"/>
      <c r="I28" s="9"/>
    </row>
    <row r="29" spans="2:9">
      <c r="B29" s="14" t="s">
        <v>0</v>
      </c>
      <c r="C29" s="54" t="s">
        <v>62</v>
      </c>
      <c r="D29" s="55"/>
      <c r="E29" s="55"/>
      <c r="F29" s="56"/>
      <c r="G29" s="14" t="s">
        <v>59</v>
      </c>
      <c r="H29" s="31" t="s">
        <v>61</v>
      </c>
      <c r="I29" s="10" t="s">
        <v>60</v>
      </c>
    </row>
    <row r="30" spans="2:9">
      <c r="B30" s="15" t="s">
        <v>58</v>
      </c>
      <c r="C30" s="41" t="s">
        <v>63</v>
      </c>
      <c r="D30" s="42"/>
      <c r="E30" s="42"/>
      <c r="F30" s="43"/>
      <c r="G30" s="15">
        <v>4</v>
      </c>
      <c r="H30" s="32">
        <v>9.9000000000000005E-2</v>
      </c>
      <c r="I30" s="11">
        <f>I16*G30*H30</f>
        <v>0</v>
      </c>
    </row>
    <row r="31" spans="2:9">
      <c r="B31" s="13"/>
      <c r="C31" s="13"/>
      <c r="D31" s="13"/>
      <c r="E31" s="13"/>
      <c r="F31" s="13"/>
      <c r="G31" s="33"/>
      <c r="H31" s="13"/>
    </row>
    <row r="32" spans="2:9">
      <c r="B32" s="38" t="s">
        <v>64</v>
      </c>
      <c r="C32" s="39"/>
      <c r="D32" s="39"/>
      <c r="E32" s="39"/>
      <c r="F32" s="39"/>
      <c r="G32" s="39"/>
      <c r="H32" s="40"/>
      <c r="I32" s="12">
        <f>I16+I27+I30</f>
        <v>0</v>
      </c>
    </row>
  </sheetData>
  <sheetProtection password="CC0B" sheet="1" objects="1" scenarios="1"/>
  <mergeCells count="8">
    <mergeCell ref="B32:H32"/>
    <mergeCell ref="C30:F30"/>
    <mergeCell ref="B1:I1"/>
    <mergeCell ref="B4:B15"/>
    <mergeCell ref="B17:B26"/>
    <mergeCell ref="B16:F16"/>
    <mergeCell ref="B27:F27"/>
    <mergeCell ref="C29:F29"/>
  </mergeCells>
  <phoneticPr fontId="2" type="noConversion"/>
  <pageMargins left="0.25" right="0.25" top="0.75" bottom="0.75" header="0.3" footer="0.3"/>
  <pageSetup paperSize="9" scale="61" fitToHeight="0" orientation="portrait" r:id="rId1"/>
  <ignoredErrors>
    <ignoredError sqref="I4:I15 I31 I17:I30 I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2018-07-09T08:20:31Z</cp:lastPrinted>
  <dcterms:created xsi:type="dcterms:W3CDTF">2018-07-06T04:33:21Z</dcterms:created>
  <dcterms:modified xsi:type="dcterms:W3CDTF">2018-07-10T06:24:33Z</dcterms:modified>
</cp:coreProperties>
</file>